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本溪福彩销售情况" sheetId="1" r:id="rId1"/>
    <sheet name="本溪福彩分类型销售情况" sheetId="2" r:id="rId2"/>
    <sheet name="2020年销售情况" sheetId="3" r:id="rId3"/>
  </sheets>
  <calcPr calcId="144525"/>
</workbook>
</file>

<file path=xl/sharedStrings.xml><?xml version="1.0" encoding="utf-8"?>
<sst xmlns="http://schemas.openxmlformats.org/spreadsheetml/2006/main" count="58" uniqueCount="42">
  <si>
    <t>附件1：</t>
  </si>
  <si>
    <r>
      <t>2021</t>
    </r>
    <r>
      <rPr>
        <sz val="16"/>
        <rFont val="黑体"/>
        <charset val="134"/>
      </rPr>
      <t>年</t>
    </r>
    <r>
      <rPr>
        <sz val="16"/>
        <rFont val="Times New Roman"/>
        <charset val="134"/>
      </rPr>
      <t>04</t>
    </r>
    <r>
      <rPr>
        <sz val="16"/>
        <rFont val="黑体"/>
        <charset val="134"/>
      </rPr>
      <t>月本溪市彩票销售情况表</t>
    </r>
  </si>
  <si>
    <t xml:space="preserve"> 单位：万元</t>
  </si>
  <si>
    <r>
      <rPr>
        <sz val="10"/>
        <rFont val="宋体"/>
        <charset val="134"/>
      </rPr>
      <t>月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份</t>
    </r>
  </si>
  <si>
    <t>福利彩票</t>
  </si>
  <si>
    <t>乐透数字型</t>
  </si>
  <si>
    <t>即开型</t>
  </si>
  <si>
    <t>视频型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</si>
  <si>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</si>
  <si>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计</t>
    </r>
  </si>
  <si>
    <t>1至本月累计</t>
  </si>
  <si>
    <r>
      <rPr>
        <sz val="10"/>
        <rFont val="Times New Roman"/>
        <charset val="134"/>
      </rPr>
      <t xml:space="preserve">1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</si>
  <si>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</si>
  <si>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</si>
  <si>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4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</si>
  <si>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5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</si>
  <si>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6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</si>
  <si>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7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</si>
  <si>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8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</si>
  <si>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9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</si>
  <si>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10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</si>
  <si>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11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</si>
  <si>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12 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</si>
  <si>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</si>
  <si>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</si>
  <si>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</si>
  <si>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r>
      <t xml:space="preserve">  2021</t>
    </r>
    <r>
      <rPr>
        <sz val="16"/>
        <rFont val="黑体"/>
        <charset val="134"/>
      </rPr>
      <t>年</t>
    </r>
    <r>
      <rPr>
        <sz val="16"/>
        <rFont val="Times New Roman"/>
        <charset val="134"/>
      </rPr>
      <t>04</t>
    </r>
    <r>
      <rPr>
        <sz val="16"/>
        <rFont val="黑体"/>
        <charset val="134"/>
      </rPr>
      <t>月本溪市各类型彩票销售情况表</t>
    </r>
  </si>
  <si>
    <t>类型</t>
  </si>
  <si>
    <t>本月</t>
  </si>
  <si>
    <t>本年累计</t>
  </si>
  <si>
    <t>本年销售额</t>
  </si>
  <si>
    <t>上年销售额</t>
  </si>
  <si>
    <t>同比增长(%)</t>
  </si>
  <si>
    <t>环比增长(%)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</si>
  <si>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</si>
  <si>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</si>
  <si>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</si>
  <si>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</si>
  <si>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</si>
  <si>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r>
      <rPr>
        <sz val="16"/>
        <rFont val="Times New Roman"/>
        <charset val="134"/>
      </rPr>
      <t xml:space="preserve">  2020</t>
    </r>
    <r>
      <rPr>
        <sz val="16"/>
        <rFont val="黑体"/>
        <charset val="134"/>
      </rPr>
      <t>年</t>
    </r>
    <r>
      <rPr>
        <sz val="16"/>
        <rFont val="宋体"/>
        <charset val="134"/>
      </rPr>
      <t>度</t>
    </r>
    <r>
      <rPr>
        <sz val="16"/>
        <rFont val="黑体"/>
        <charset val="134"/>
      </rPr>
      <t>本溪市各类型彩票销售情况表</t>
    </r>
  </si>
  <si>
    <t>单位：万元</t>
  </si>
  <si>
    <t>2020年度销售额</t>
  </si>
</sst>
</file>

<file path=xl/styles.xml><?xml version="1.0" encoding="utf-8"?>
<styleSheet xmlns="http://schemas.openxmlformats.org/spreadsheetml/2006/main">
  <numFmts count="11"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00%"/>
    <numFmt numFmtId="178" formatCode="0.00_ "/>
    <numFmt numFmtId="179" formatCode="0.00_);[Red]\(0.00\)"/>
    <numFmt numFmtId="180" formatCode="0.0000_);[Red]\(0.0000\)"/>
    <numFmt numFmtId="181" formatCode="0.00_ ;[Red]\-0.00\ "/>
    <numFmt numFmtId="182" formatCode="0.00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Times New Roman"/>
      <charset val="134"/>
    </font>
    <font>
      <sz val="10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134"/>
    </font>
    <font>
      <sz val="16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0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78" fontId="4" fillId="0" borderId="2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06年终即开票报表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全省市中心总销量排名（即、在）1 2" xfId="50"/>
    <cellStyle name="常规_中福在线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F26" sqref="F26"/>
    </sheetView>
  </sheetViews>
  <sheetFormatPr defaultColWidth="9" defaultRowHeight="14.25" outlineLevelCol="6"/>
  <cols>
    <col min="1" max="1" width="6.625" style="1" customWidth="1"/>
    <col min="2" max="7" width="15.6333333333333" style="1" customWidth="1"/>
    <col min="8" max="16370" width="9" style="1"/>
  </cols>
  <sheetData>
    <row r="1" s="1" customFormat="1" ht="20.25" customHeight="1" spans="1:1">
      <c r="A1" s="22" t="s">
        <v>0</v>
      </c>
    </row>
    <row r="2" s="1" customFormat="1" ht="20.25" spans="1:7">
      <c r="A2" s="23" t="s">
        <v>1</v>
      </c>
      <c r="B2" s="23"/>
      <c r="C2" s="23"/>
      <c r="D2" s="23"/>
      <c r="E2" s="23"/>
      <c r="F2" s="23"/>
      <c r="G2" s="23"/>
    </row>
    <row r="3" s="1" customFormat="1" spans="7:7">
      <c r="G3" s="1" t="s">
        <v>2</v>
      </c>
    </row>
    <row r="4" s="1" customFormat="1" spans="1:7">
      <c r="A4" s="24" t="s">
        <v>3</v>
      </c>
      <c r="B4" s="25" t="s">
        <v>4</v>
      </c>
      <c r="C4" s="26"/>
      <c r="D4" s="26"/>
      <c r="E4" s="26"/>
      <c r="F4" s="26"/>
      <c r="G4" s="27"/>
    </row>
    <row r="5" s="1" customFormat="1" spans="1:7">
      <c r="A5" s="28"/>
      <c r="B5" s="5" t="s">
        <v>5</v>
      </c>
      <c r="C5" s="29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="1" customFormat="1" ht="24.95" customHeight="1" spans="1:7">
      <c r="A6" s="30" t="s">
        <v>11</v>
      </c>
      <c r="B6" s="31">
        <v>1946.8638</v>
      </c>
      <c r="C6" s="31">
        <v>142.08</v>
      </c>
      <c r="D6" s="31">
        <v>0</v>
      </c>
      <c r="E6" s="32">
        <v>164.5642</v>
      </c>
      <c r="F6" s="33">
        <f>SUM(B6:E6)</f>
        <v>2253.508</v>
      </c>
      <c r="G6" s="33">
        <f>F6</f>
        <v>2253.508</v>
      </c>
    </row>
    <row r="7" s="1" customFormat="1" ht="24.95" customHeight="1" spans="1:7">
      <c r="A7" s="30" t="s">
        <v>12</v>
      </c>
      <c r="B7" s="31">
        <v>823.7708</v>
      </c>
      <c r="C7" s="31">
        <v>110.315</v>
      </c>
      <c r="D7" s="31">
        <v>0</v>
      </c>
      <c r="E7" s="32">
        <v>102.1336</v>
      </c>
      <c r="F7" s="33">
        <f>SUM(B7:E7)</f>
        <v>1036.2194</v>
      </c>
      <c r="G7" s="33">
        <f>F7+G6</f>
        <v>3289.7274</v>
      </c>
    </row>
    <row r="8" s="1" customFormat="1" ht="24.95" customHeight="1" spans="1:7">
      <c r="A8" s="30" t="s">
        <v>13</v>
      </c>
      <c r="B8" s="31">
        <v>850.1336</v>
      </c>
      <c r="C8" s="31">
        <v>134.7</v>
      </c>
      <c r="D8" s="31">
        <v>0</v>
      </c>
      <c r="E8" s="32">
        <v>260.2788</v>
      </c>
      <c r="F8" s="33">
        <f>SUM(B8:E8)</f>
        <v>1245.1124</v>
      </c>
      <c r="G8" s="33">
        <f>G7+F8</f>
        <v>4534.8398</v>
      </c>
    </row>
    <row r="9" s="1" customFormat="1" ht="24.95" customHeight="1" spans="1:7">
      <c r="A9" s="30" t="s">
        <v>14</v>
      </c>
      <c r="B9" s="31">
        <v>878.9732</v>
      </c>
      <c r="C9" s="31">
        <v>137.33</v>
      </c>
      <c r="D9" s="31">
        <v>0</v>
      </c>
      <c r="E9" s="32">
        <v>223.409</v>
      </c>
      <c r="F9" s="33">
        <f>SUM(B9:E9)</f>
        <v>1239.7122</v>
      </c>
      <c r="G9" s="33">
        <f>G8+F9</f>
        <v>5774.552</v>
      </c>
    </row>
    <row r="10" s="1" customFormat="1" ht="24.95" customHeight="1" spans="1:7">
      <c r="A10" s="30" t="s">
        <v>15</v>
      </c>
      <c r="B10" s="31"/>
      <c r="C10" s="31"/>
      <c r="D10" s="31"/>
      <c r="E10" s="32"/>
      <c r="F10" s="33"/>
      <c r="G10" s="33"/>
    </row>
    <row r="11" s="1" customFormat="1" ht="24.95" customHeight="1" spans="1:7">
      <c r="A11" s="30" t="s">
        <v>16</v>
      </c>
      <c r="B11" s="31"/>
      <c r="C11" s="31"/>
      <c r="D11" s="31"/>
      <c r="E11" s="32"/>
      <c r="F11" s="33"/>
      <c r="G11" s="33"/>
    </row>
    <row r="12" s="1" customFormat="1" ht="24.95" customHeight="1" spans="1:7">
      <c r="A12" s="30" t="s">
        <v>17</v>
      </c>
      <c r="B12" s="31"/>
      <c r="C12" s="31"/>
      <c r="D12" s="31"/>
      <c r="E12" s="32"/>
      <c r="F12" s="33"/>
      <c r="G12" s="33"/>
    </row>
    <row r="13" s="1" customFormat="1" ht="24.95" customHeight="1" spans="1:7">
      <c r="A13" s="30" t="s">
        <v>18</v>
      </c>
      <c r="B13" s="31"/>
      <c r="C13" s="31"/>
      <c r="D13" s="31"/>
      <c r="E13" s="32"/>
      <c r="F13" s="33"/>
      <c r="G13" s="33"/>
    </row>
    <row r="14" s="1" customFormat="1" ht="24.95" customHeight="1" spans="1:7">
      <c r="A14" s="30" t="s">
        <v>19</v>
      </c>
      <c r="B14" s="31"/>
      <c r="C14" s="31"/>
      <c r="D14" s="31"/>
      <c r="E14" s="32"/>
      <c r="F14" s="33"/>
      <c r="G14" s="33"/>
    </row>
    <row r="15" s="1" customFormat="1" ht="24.95" customHeight="1" spans="1:7">
      <c r="A15" s="30" t="s">
        <v>20</v>
      </c>
      <c r="B15" s="31"/>
      <c r="C15" s="31"/>
      <c r="D15" s="31"/>
      <c r="E15" s="32"/>
      <c r="F15" s="33"/>
      <c r="G15" s="33"/>
    </row>
    <row r="16" s="1" customFormat="1" ht="24.95" customHeight="1" spans="1:7">
      <c r="A16" s="30" t="s">
        <v>21</v>
      </c>
      <c r="B16" s="31"/>
      <c r="C16" s="31"/>
      <c r="D16" s="31"/>
      <c r="E16" s="32"/>
      <c r="F16" s="33"/>
      <c r="G16" s="33"/>
    </row>
    <row r="17" s="1" customFormat="1" ht="24.95" customHeight="1" spans="1:7">
      <c r="A17" s="30" t="s">
        <v>22</v>
      </c>
      <c r="B17" s="31"/>
      <c r="C17" s="31"/>
      <c r="D17" s="31"/>
      <c r="E17" s="32"/>
      <c r="F17" s="33"/>
      <c r="G17" s="33"/>
    </row>
    <row r="18" s="1" customFormat="1" ht="24.95" customHeight="1" spans="1:7">
      <c r="A18" s="5" t="s">
        <v>23</v>
      </c>
      <c r="B18" s="17">
        <f>SUM(B6:B17)</f>
        <v>4499.7414</v>
      </c>
      <c r="C18" s="17">
        <f t="shared" ref="B18:F18" si="0">SUM(C6:C17)</f>
        <v>524.425</v>
      </c>
      <c r="D18" s="17">
        <f t="shared" si="0"/>
        <v>0</v>
      </c>
      <c r="E18" s="17">
        <f t="shared" si="0"/>
        <v>750.3856</v>
      </c>
      <c r="F18" s="17">
        <f t="shared" si="0"/>
        <v>5774.552</v>
      </c>
      <c r="G18" s="33" t="s">
        <v>24</v>
      </c>
    </row>
    <row r="19" s="1" customFormat="1"/>
    <row r="20" s="1" customFormat="1"/>
    <row r="21" s="1" customFormat="1" spans="4:4">
      <c r="D21" s="18"/>
    </row>
    <row r="22" s="1" customFormat="1"/>
    <row r="23" s="1" customFormat="1" spans="7:7">
      <c r="G23" s="18"/>
    </row>
  </sheetData>
  <mergeCells count="3">
    <mergeCell ref="A2:G2"/>
    <mergeCell ref="B4:G4"/>
    <mergeCell ref="A4:A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20" sqref="H20"/>
    </sheetView>
  </sheetViews>
  <sheetFormatPr defaultColWidth="9" defaultRowHeight="14.25"/>
  <cols>
    <col min="1" max="1" width="19.8166666666667" style="1" customWidth="1"/>
    <col min="2" max="2" width="14.275" style="1" customWidth="1"/>
    <col min="3" max="3" width="14.2583333333333" style="1" customWidth="1"/>
    <col min="4" max="4" width="15.125" style="1" customWidth="1"/>
    <col min="5" max="5" width="10.625" style="1" customWidth="1"/>
    <col min="6" max="6" width="13.7583333333333" style="1" customWidth="1"/>
    <col min="7" max="7" width="16.0916666666667" style="1" customWidth="1"/>
    <col min="8" max="8" width="14.6333333333333" style="1" customWidth="1"/>
    <col min="9" max="9" width="11.625" style="6"/>
    <col min="10" max="10" width="20.125" style="6" customWidth="1"/>
    <col min="11" max="11" width="16.875" style="1" customWidth="1"/>
    <col min="12" max="12" width="12.875" style="1" customWidth="1"/>
    <col min="13" max="16384" width="9" style="1"/>
  </cols>
  <sheetData>
    <row r="1" s="1" customFormat="1" ht="23.1" customHeight="1" spans="1:10">
      <c r="A1" s="7" t="s">
        <v>25</v>
      </c>
      <c r="B1" s="8"/>
      <c r="C1" s="8"/>
      <c r="D1" s="8"/>
      <c r="E1" s="8"/>
      <c r="F1" s="8"/>
      <c r="G1" s="8"/>
      <c r="H1" s="8"/>
      <c r="I1" s="6"/>
      <c r="J1" s="6"/>
    </row>
    <row r="2" s="1" customFormat="1" ht="18.75" customHeight="1" spans="1:9">
      <c r="A2" s="2" t="s">
        <v>26</v>
      </c>
      <c r="B2" s="2"/>
      <c r="C2" s="2"/>
      <c r="D2" s="2"/>
      <c r="E2" s="2"/>
      <c r="F2" s="2"/>
      <c r="G2" s="2"/>
      <c r="H2" s="2"/>
      <c r="I2" s="6"/>
    </row>
    <row r="3" s="1" customFormat="1" ht="15.75" customHeight="1" spans="1:9">
      <c r="A3" s="3"/>
      <c r="B3" s="3"/>
      <c r="C3" s="3"/>
      <c r="D3" s="4"/>
      <c r="E3" s="4"/>
      <c r="F3" s="3"/>
      <c r="G3" s="3"/>
      <c r="H3" s="3" t="s">
        <v>2</v>
      </c>
      <c r="I3" s="6"/>
    </row>
    <row r="4" s="1" customFormat="1" ht="18" customHeight="1" spans="1:9">
      <c r="A4" s="5" t="s">
        <v>27</v>
      </c>
      <c r="B4" s="5" t="s">
        <v>28</v>
      </c>
      <c r="C4" s="5"/>
      <c r="D4" s="5"/>
      <c r="E4" s="5"/>
      <c r="F4" s="5" t="s">
        <v>29</v>
      </c>
      <c r="G4" s="5"/>
      <c r="H4" s="5"/>
      <c r="I4" s="6"/>
    </row>
    <row r="5" s="1" customFormat="1" ht="23.1" customHeight="1" spans="1:9">
      <c r="A5" s="5"/>
      <c r="B5" s="5" t="s">
        <v>30</v>
      </c>
      <c r="C5" s="5" t="s">
        <v>31</v>
      </c>
      <c r="D5" s="9" t="s">
        <v>32</v>
      </c>
      <c r="E5" s="9" t="s">
        <v>33</v>
      </c>
      <c r="F5" s="5" t="s">
        <v>30</v>
      </c>
      <c r="G5" s="5" t="s">
        <v>31</v>
      </c>
      <c r="H5" s="9" t="s">
        <v>32</v>
      </c>
      <c r="I5" s="6"/>
    </row>
    <row r="6" s="1" customFormat="1" ht="23.1" customHeight="1" spans="1:9">
      <c r="A6" s="10" t="s">
        <v>34</v>
      </c>
      <c r="B6" s="11">
        <v>1239.7122</v>
      </c>
      <c r="C6" s="12">
        <v>1765.445</v>
      </c>
      <c r="D6" s="13">
        <f>(B6-C6)/C6*100%</f>
        <v>-0.297790528733549</v>
      </c>
      <c r="E6" s="9">
        <f>(B6-本溪福彩销售情况!F8)/本溪福彩销售情况!F8*100%</f>
        <v>-0.0043371184802272</v>
      </c>
      <c r="F6" s="14">
        <f>本溪福彩销售情况!G9</f>
        <v>5774.552</v>
      </c>
      <c r="G6" s="11">
        <v>4605.966864</v>
      </c>
      <c r="H6" s="13">
        <f>(F6-G6)/G6*100%</f>
        <v>0.253711146976241</v>
      </c>
      <c r="I6" s="20"/>
    </row>
    <row r="7" s="1" customFormat="1" ht="23.1" customHeight="1" spans="1:9">
      <c r="A7" s="15" t="s">
        <v>35</v>
      </c>
      <c r="B7" s="11">
        <v>878.9732</v>
      </c>
      <c r="C7" s="12">
        <v>1680.385</v>
      </c>
      <c r="D7" s="13">
        <f>(B7-C7)/C7*100%</f>
        <v>-0.476921538814022</v>
      </c>
      <c r="E7" s="13">
        <f>(B7-本溪福彩销售情况!B8)/本溪福彩销售情况!B8*100%</f>
        <v>0.0339236091833096</v>
      </c>
      <c r="F7" s="16">
        <f>本溪福彩销售情况!B18</f>
        <v>4499.7414</v>
      </c>
      <c r="G7" s="11">
        <v>3672.631</v>
      </c>
      <c r="H7" s="13">
        <f>(F7-G7)/G7*100%</f>
        <v>0.225209230113235</v>
      </c>
      <c r="I7" s="20"/>
    </row>
    <row r="8" s="1" customFormat="1" ht="23.1" customHeight="1" spans="1:9">
      <c r="A8" s="15" t="s">
        <v>36</v>
      </c>
      <c r="B8" s="11">
        <v>137.33</v>
      </c>
      <c r="C8" s="12">
        <v>85.06</v>
      </c>
      <c r="D8" s="13">
        <f>(B8-C8)/C8*100%</f>
        <v>0.614507406536563</v>
      </c>
      <c r="E8" s="13">
        <f>(B8-本溪福彩销售情况!C8)/本溪福彩销售情况!C8*100%</f>
        <v>0.0195248700816631</v>
      </c>
      <c r="F8" s="16">
        <f>本溪福彩销售情况!C18</f>
        <v>524.425</v>
      </c>
      <c r="G8" s="11">
        <v>245.435</v>
      </c>
      <c r="H8" s="13">
        <f>(F8-G8)/G8*100%</f>
        <v>1.13671644223522</v>
      </c>
      <c r="I8" s="20"/>
    </row>
    <row r="9" s="1" customFormat="1" ht="23.1" customHeight="1" spans="1:9">
      <c r="A9" s="15" t="s">
        <v>37</v>
      </c>
      <c r="B9" s="12" t="s">
        <v>24</v>
      </c>
      <c r="C9" s="12" t="s">
        <v>24</v>
      </c>
      <c r="D9" s="13" t="s">
        <v>24</v>
      </c>
      <c r="E9" s="13" t="s">
        <v>24</v>
      </c>
      <c r="F9" s="12" t="s">
        <v>24</v>
      </c>
      <c r="G9" s="11">
        <v>687.900864</v>
      </c>
      <c r="H9" s="13">
        <f>-100%</f>
        <v>-1</v>
      </c>
      <c r="I9" s="20"/>
    </row>
    <row r="10" s="1" customFormat="1" ht="23.1" customHeight="1" spans="1:9">
      <c r="A10" s="15" t="s">
        <v>38</v>
      </c>
      <c r="B10" s="14">
        <v>223.409</v>
      </c>
      <c r="C10" s="17" t="s">
        <v>24</v>
      </c>
      <c r="D10" s="13">
        <v>1</v>
      </c>
      <c r="E10" s="13">
        <f>(B10-本溪福彩销售情况!E8)/本溪福彩销售情况!E8*100%</f>
        <v>-0.141655025303636</v>
      </c>
      <c r="F10" s="14">
        <f>本溪福彩销售情况!E18</f>
        <v>750.3856</v>
      </c>
      <c r="G10" s="14">
        <v>0</v>
      </c>
      <c r="H10" s="13">
        <v>1</v>
      </c>
      <c r="I10" s="20"/>
    </row>
    <row r="11" s="1" customFormat="1" spans="2:9">
      <c r="B11" s="18"/>
      <c r="F11" s="19"/>
      <c r="G11" s="19"/>
      <c r="I11" s="6"/>
    </row>
    <row r="12" s="1" customFormat="1" spans="2:9">
      <c r="B12" s="19"/>
      <c r="F12" s="19"/>
      <c r="I12" s="6"/>
    </row>
    <row r="13" s="1" customFormat="1" spans="2:9">
      <c r="B13" s="18"/>
      <c r="I13" s="6"/>
    </row>
    <row r="14" s="1" customFormat="1" spans="9:10">
      <c r="I14" s="6"/>
      <c r="J14" s="6"/>
    </row>
    <row r="15" s="1" customFormat="1" spans="9:10">
      <c r="I15" s="6"/>
      <c r="J15" s="6"/>
    </row>
    <row r="16" s="1" customFormat="1" spans="9:10">
      <c r="I16" s="21"/>
      <c r="J16" s="21"/>
    </row>
    <row r="17" s="1" customFormat="1" spans="9:10">
      <c r="I17" s="6"/>
      <c r="J17" s="6"/>
    </row>
    <row r="18" s="1" customFormat="1" spans="9:10">
      <c r="I18" s="6"/>
      <c r="J18" s="6"/>
    </row>
    <row r="19" s="1" customFormat="1" spans="7:10">
      <c r="G19" s="20"/>
      <c r="I19" s="6"/>
      <c r="J19" s="6"/>
    </row>
    <row r="20" s="1" customFormat="1" spans="7:10">
      <c r="G20" s="20"/>
      <c r="H20" s="20"/>
      <c r="I20" s="6"/>
      <c r="J20" s="6"/>
    </row>
  </sheetData>
  <mergeCells count="4">
    <mergeCell ref="A2:H2"/>
    <mergeCell ref="B4:E4"/>
    <mergeCell ref="F4:H4"/>
    <mergeCell ref="A4:A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9" sqref="G9"/>
    </sheetView>
  </sheetViews>
  <sheetFormatPr defaultColWidth="9" defaultRowHeight="13.5" outlineLevelRow="7" outlineLevelCol="4"/>
  <cols>
    <col min="1" max="1" width="21.7583333333333" customWidth="1"/>
    <col min="5" max="5" width="13.875" customWidth="1"/>
  </cols>
  <sheetData>
    <row r="1" s="1" customFormat="1" ht="21" customHeight="1" spans="1:5">
      <c r="A1" s="2" t="s">
        <v>39</v>
      </c>
      <c r="B1" s="2"/>
      <c r="C1" s="2"/>
      <c r="D1" s="2"/>
      <c r="E1" s="2"/>
    </row>
    <row r="2" s="1" customFormat="1" ht="15.75" customHeight="1" spans="1:5">
      <c r="A2" s="3"/>
      <c r="B2" s="3"/>
      <c r="C2" s="3"/>
      <c r="D2" s="4"/>
      <c r="E2" s="4" t="s">
        <v>40</v>
      </c>
    </row>
    <row r="3" s="1" customFormat="1" ht="18" customHeight="1" spans="1:5">
      <c r="A3" s="5" t="s">
        <v>27</v>
      </c>
      <c r="B3" s="5" t="s">
        <v>41</v>
      </c>
      <c r="C3" s="5"/>
      <c r="D3" s="5"/>
      <c r="E3" s="5"/>
    </row>
    <row r="4" s="1" customFormat="1" ht="18" customHeight="1" spans="1:5">
      <c r="A4" s="5" t="s">
        <v>34</v>
      </c>
      <c r="B4" s="5">
        <f>SUM(B5:E7)</f>
        <v>21159.323735</v>
      </c>
      <c r="C4" s="5">
        <f>SUM(C5:C8)</f>
        <v>0</v>
      </c>
      <c r="D4" s="5" t="e">
        <f>(B4-C4)/C4*100%</f>
        <v>#DIV/0!</v>
      </c>
      <c r="E4" s="5" t="e">
        <f>(B4-本溪福彩销售情况!F11)/本溪福彩销售情况!F11*100%</f>
        <v>#DIV/0!</v>
      </c>
    </row>
    <row r="5" s="1" customFormat="1" ht="18" customHeight="1" spans="1:5">
      <c r="A5" s="5" t="s">
        <v>35</v>
      </c>
      <c r="B5" s="5">
        <v>18136.3174</v>
      </c>
      <c r="C5" s="5"/>
      <c r="D5" s="5"/>
      <c r="E5" s="5"/>
    </row>
    <row r="6" s="1" customFormat="1" ht="18" customHeight="1" spans="1:5">
      <c r="A6" s="5" t="s">
        <v>36</v>
      </c>
      <c r="B6" s="5">
        <v>1175.966</v>
      </c>
      <c r="C6" s="5"/>
      <c r="D6" s="5"/>
      <c r="E6" s="5"/>
    </row>
    <row r="7" s="1" customFormat="1" ht="18" customHeight="1" spans="1:5">
      <c r="A7" s="5" t="s">
        <v>37</v>
      </c>
      <c r="B7" s="5">
        <v>1847.040335</v>
      </c>
      <c r="C7" s="5"/>
      <c r="D7" s="5"/>
      <c r="E7" s="5"/>
    </row>
    <row r="8" s="1" customFormat="1" ht="18" customHeight="1" spans="1:5">
      <c r="A8" s="5" t="s">
        <v>38</v>
      </c>
      <c r="B8" s="5"/>
      <c r="C8" s="5"/>
      <c r="D8" s="5"/>
      <c r="E8" s="5"/>
    </row>
  </sheetData>
  <mergeCells count="7">
    <mergeCell ref="A1:E1"/>
    <mergeCell ref="B3:E3"/>
    <mergeCell ref="B4:E4"/>
    <mergeCell ref="B5:E5"/>
    <mergeCell ref="B6:E6"/>
    <mergeCell ref="B7:E7"/>
    <mergeCell ref="B8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本溪福彩销售情况</vt:lpstr>
      <vt:lpstr>本溪福彩分类型销售情况</vt:lpstr>
      <vt:lpstr>2020年销售情况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</dc:creator>
  <cp:lastModifiedBy>-I DOo͡͡͡͡</cp:lastModifiedBy>
  <dcterms:created xsi:type="dcterms:W3CDTF">2020-12-03T05:12:00Z</dcterms:created>
  <dcterms:modified xsi:type="dcterms:W3CDTF">2021-05-07T02:08:30Z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5B7A9DB5D33A41DAB182F0B1BA42CC2D</vt:lpwstr>
  </property>
</Properties>
</file>